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" yWindow="300" windowWidth="21240" windowHeight="10980" activeTab="0"/>
  </bookViews>
  <sheets>
    <sheet name="Extraordinarios Finales" sheetId="1" r:id="rId1"/>
  </sheets>
  <definedNames>
    <definedName name="_xlnm.Print_Area" localSheetId="0">'Extraordinarios Finales'!$A$1:$H$38</definedName>
    <definedName name="_xlnm.Print_Titles" localSheetId="0">'Extraordinarios Finales'!$2:$8</definedName>
  </definedNames>
  <calcPr fullCalcOnLoad="1"/>
</workbook>
</file>

<file path=xl/sharedStrings.xml><?xml version="1.0" encoding="utf-8"?>
<sst xmlns="http://schemas.openxmlformats.org/spreadsheetml/2006/main" count="53" uniqueCount="43">
  <si>
    <t>Dependencia:</t>
  </si>
  <si>
    <t>Fecha:</t>
  </si>
  <si>
    <t>Obra:</t>
  </si>
  <si>
    <t>Lugar:</t>
  </si>
  <si>
    <t>ANALISIS  DE  PRECIOS  UNITARIOS</t>
  </si>
  <si>
    <t>Código</t>
  </si>
  <si>
    <t>Concepto</t>
  </si>
  <si>
    <t>Unidad</t>
  </si>
  <si>
    <t>Costo</t>
  </si>
  <si>
    <t>Cantidad</t>
  </si>
  <si>
    <t>Importe</t>
  </si>
  <si>
    <t>Partida:</t>
  </si>
  <si>
    <t>Análisis No.:</t>
  </si>
  <si>
    <t>Análisis:</t>
  </si>
  <si>
    <t>MATERIALES</t>
  </si>
  <si>
    <t>SUBTOTAL:</t>
  </si>
  <si>
    <t>MANO DE OBRA</t>
  </si>
  <si>
    <t>Jor.</t>
  </si>
  <si>
    <t>EQUIPO Y HERRAMIENTA</t>
  </si>
  <si>
    <t>%MO001</t>
  </si>
  <si>
    <t>Herramienta Menor</t>
  </si>
  <si>
    <t>%</t>
  </si>
  <si>
    <t>Costo Directo:</t>
  </si>
  <si>
    <t>INDIRECTOS</t>
  </si>
  <si>
    <t>SUBTOTAL</t>
  </si>
  <si>
    <t>UTILIDAD</t>
  </si>
  <si>
    <t>PRECIO UNITARIO</t>
  </si>
  <si>
    <t>C003-2AG</t>
  </si>
  <si>
    <t>DT0001</t>
  </si>
  <si>
    <t>M3</t>
  </si>
  <si>
    <t>E + P Construcción Dinámica S.A. De C.V.</t>
  </si>
  <si>
    <t>Palmetto No. 24</t>
  </si>
  <si>
    <t>Mantenimiento área jardinada</t>
  </si>
  <si>
    <t>Garden House</t>
  </si>
  <si>
    <t>Mantenimiento de Jardinería en área privativa, incluye materiales, mano de obra y herramientas</t>
  </si>
  <si>
    <t>Mensual</t>
  </si>
  <si>
    <t>Agua</t>
  </si>
  <si>
    <t>Fertilizante</t>
  </si>
  <si>
    <t>Kg.</t>
  </si>
  <si>
    <t>Herbicida</t>
  </si>
  <si>
    <t>Lt.</t>
  </si>
  <si>
    <t>Más I.V.A.</t>
  </si>
  <si>
    <t>Jardinero 12 HORAS MENSUALES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</si>
</sst>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[$$]#,##0.00"/>
    <numFmt numFmtId="173" formatCode="0.000000"/>
    <numFmt numFmtId="174" formatCode="[$$]0.00"/>
    <numFmt numFmtId="175" formatCode="0.0"/>
    <numFmt numFmtId="176" formatCode="0."/>
    <numFmt numFmtId="177" formatCode="[$-80A]dddd\,\ dd&quot; de &quot;mmmm&quot; de &quot;yyyy"/>
    <numFmt numFmtId="178" formatCode="[$-80A]d&quot; de &quot;mmmm&quot; de &quot;yyyy;@"/>
    <numFmt numFmtId="179" formatCode="[$$-86B]\ #,##0.000000"/>
    <numFmt numFmtId="180" formatCode="[$$-86B]\ #,##0.00"/>
    <numFmt numFmtId="181" formatCode="[$$]#,##0.000"/>
    <numFmt numFmtId="182" formatCode="[$$]#,##0.0000"/>
    <numFmt numFmtId="183" formatCode="0.00000"/>
    <numFmt numFmtId="184" formatCode="0.0000"/>
    <numFmt numFmtId="185" formatCode="0.000"/>
    <numFmt numFmtId="186" formatCode="0.0000000"/>
    <numFmt numFmtId="187" formatCode="[$$-86B]\ #,##0.00;[Red][$$-86B]\ #,##0.00"/>
    <numFmt numFmtId="188" formatCode="[$$-80A]#,##0.00"/>
    <numFmt numFmtId="189" formatCode="&quot;$&quot;#,##0.00"/>
    <numFmt numFmtId="190" formatCode="#,##0.00\ [$$-86B]_-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10"/>
      <name val="Calibri"/>
      <family val="2"/>
    </font>
    <font>
      <sz val="11"/>
      <color indexed="2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61">
      <alignment/>
      <protection/>
    </xf>
    <xf numFmtId="0" fontId="1" fillId="0" borderId="0" xfId="61" applyFont="1" applyFill="1" applyBorder="1" applyAlignment="1">
      <alignment vertical="top"/>
      <protection/>
    </xf>
    <xf numFmtId="0" fontId="0" fillId="0" borderId="0" xfId="61" applyFill="1">
      <alignment/>
      <protection/>
    </xf>
    <xf numFmtId="0" fontId="2" fillId="0" borderId="0" xfId="61" applyFont="1" applyFill="1" applyBorder="1" applyAlignment="1">
      <alignment horizontal="center" vertical="top"/>
      <protection/>
    </xf>
    <xf numFmtId="0" fontId="1" fillId="0" borderId="0" xfId="61" applyFont="1" applyFill="1" applyBorder="1" applyAlignment="1">
      <alignment horizontal="justify" vertical="top"/>
      <protection/>
    </xf>
    <xf numFmtId="0" fontId="1" fillId="0" borderId="0" xfId="61" applyFont="1" applyFill="1" applyBorder="1" applyAlignment="1">
      <alignment horizontal="center" vertical="top"/>
      <protection/>
    </xf>
    <xf numFmtId="0" fontId="0" fillId="0" borderId="0" xfId="61" applyAlignment="1">
      <alignment horizontal="center"/>
      <protection/>
    </xf>
    <xf numFmtId="0" fontId="0" fillId="0" borderId="0" xfId="61" applyFill="1" applyAlignment="1">
      <alignment horizontal="center"/>
      <protection/>
    </xf>
    <xf numFmtId="172" fontId="1" fillId="0" borderId="0" xfId="61" applyNumberFormat="1" applyFont="1" applyFill="1" applyBorder="1" applyAlignment="1">
      <alignment horizontal="center" vertical="top"/>
      <protection/>
    </xf>
    <xf numFmtId="173" fontId="1" fillId="0" borderId="0" xfId="61" applyNumberFormat="1" applyFont="1" applyFill="1" applyBorder="1" applyAlignment="1">
      <alignment horizontal="center" vertical="top"/>
      <protection/>
    </xf>
    <xf numFmtId="43" fontId="2" fillId="0" borderId="0" xfId="51" applyFont="1" applyFill="1" applyBorder="1" applyAlignment="1">
      <alignment horizontal="left" vertical="top"/>
    </xf>
    <xf numFmtId="43" fontId="2" fillId="0" borderId="0" xfId="51" applyFont="1" applyFill="1" applyBorder="1" applyAlignment="1">
      <alignment horizontal="right" vertical="top"/>
    </xf>
    <xf numFmtId="43" fontId="2" fillId="0" borderId="0" xfId="51" applyFont="1" applyFill="1" applyBorder="1" applyAlignment="1">
      <alignment horizontal="center" vertical="top"/>
    </xf>
    <xf numFmtId="43" fontId="2" fillId="0" borderId="0" xfId="51" applyFont="1" applyFill="1" applyBorder="1" applyAlignment="1">
      <alignment vertical="top"/>
    </xf>
    <xf numFmtId="43" fontId="1" fillId="0" borderId="0" xfId="51" applyFont="1" applyFill="1" applyBorder="1" applyAlignment="1">
      <alignment horizontal="left" vertical="top"/>
    </xf>
    <xf numFmtId="43" fontId="0" fillId="0" borderId="0" xfId="51" applyFont="1" applyFill="1" applyAlignment="1">
      <alignment horizontal="center"/>
    </xf>
    <xf numFmtId="43" fontId="0" fillId="0" borderId="0" xfId="51" applyFont="1" applyFill="1" applyAlignment="1">
      <alignment/>
    </xf>
    <xf numFmtId="43" fontId="1" fillId="0" borderId="0" xfId="51" applyFont="1" applyFill="1" applyBorder="1" applyAlignment="1">
      <alignment horizontal="center" vertical="top"/>
    </xf>
    <xf numFmtId="43" fontId="2" fillId="0" borderId="10" xfId="51" applyFont="1" applyFill="1" applyBorder="1" applyAlignment="1">
      <alignment horizontal="center" vertical="top"/>
    </xf>
    <xf numFmtId="43" fontId="2" fillId="0" borderId="11" xfId="51" applyFont="1" applyFill="1" applyBorder="1" applyAlignment="1">
      <alignment horizontal="center" vertical="top"/>
    </xf>
    <xf numFmtId="43" fontId="2" fillId="0" borderId="12" xfId="51" applyFont="1" applyFill="1" applyBorder="1" applyAlignment="1">
      <alignment horizontal="center" vertical="top"/>
    </xf>
    <xf numFmtId="43" fontId="2" fillId="0" borderId="13" xfId="51" applyFont="1" applyFill="1" applyBorder="1" applyAlignment="1">
      <alignment horizontal="center" vertical="top"/>
    </xf>
    <xf numFmtId="1" fontId="1" fillId="0" borderId="0" xfId="61" applyNumberFormat="1" applyFont="1" applyFill="1" applyBorder="1" applyAlignment="1">
      <alignment horizontal="center" vertical="top"/>
      <protection/>
    </xf>
    <xf numFmtId="0" fontId="0" fillId="0" borderId="0" xfId="61" applyFont="1" applyFill="1" applyAlignment="1">
      <alignment horizontal="center"/>
      <protection/>
    </xf>
    <xf numFmtId="0" fontId="0" fillId="0" borderId="0" xfId="61" applyFont="1" applyFill="1">
      <alignment/>
      <protection/>
    </xf>
    <xf numFmtId="0" fontId="2" fillId="0" borderId="0" xfId="61" applyFont="1" applyFill="1" applyBorder="1" applyAlignment="1">
      <alignment vertical="center"/>
      <protection/>
    </xf>
    <xf numFmtId="1" fontId="2" fillId="0" borderId="0" xfId="61" applyNumberFormat="1" applyFont="1" applyFill="1" applyBorder="1" applyAlignment="1">
      <alignment horizontal="center" vertical="top"/>
      <protection/>
    </xf>
    <xf numFmtId="2" fontId="2" fillId="0" borderId="0" xfId="61" applyNumberFormat="1" applyFont="1" applyFill="1" applyBorder="1" applyAlignment="1">
      <alignment horizontal="center" vertical="top"/>
      <protection/>
    </xf>
    <xf numFmtId="0" fontId="2" fillId="0" borderId="0" xfId="61" applyFont="1" applyBorder="1" applyAlignment="1">
      <alignment horizontal="left" vertical="top"/>
      <protection/>
    </xf>
    <xf numFmtId="0" fontId="0" fillId="0" borderId="0" xfId="61" applyFont="1">
      <alignment/>
      <protection/>
    </xf>
    <xf numFmtId="0" fontId="1" fillId="0" borderId="0" xfId="61" applyFont="1" applyBorder="1" applyAlignment="1">
      <alignment vertical="top"/>
      <protection/>
    </xf>
    <xf numFmtId="0" fontId="1" fillId="0" borderId="0" xfId="61" applyFont="1" applyBorder="1" applyAlignment="1">
      <alignment horizontal="justify" vertical="top"/>
      <protection/>
    </xf>
    <xf numFmtId="0" fontId="1" fillId="0" borderId="0" xfId="61" applyFont="1" applyBorder="1" applyAlignment="1">
      <alignment horizontal="center" vertical="top"/>
      <protection/>
    </xf>
    <xf numFmtId="0" fontId="1" fillId="0" borderId="0" xfId="61" applyFont="1" applyBorder="1" applyAlignment="1">
      <alignment vertical="center"/>
      <protection/>
    </xf>
    <xf numFmtId="0" fontId="2" fillId="0" borderId="0" xfId="61" applyFont="1" applyBorder="1" applyAlignment="1">
      <alignment vertical="top"/>
      <protection/>
    </xf>
    <xf numFmtId="0" fontId="0" fillId="0" borderId="0" xfId="61" applyFont="1" applyAlignment="1">
      <alignment horizontal="center"/>
      <protection/>
    </xf>
    <xf numFmtId="172" fontId="1" fillId="0" borderId="0" xfId="61" applyNumberFormat="1" applyFont="1" applyBorder="1" applyAlignment="1">
      <alignment horizontal="center" vertical="top"/>
      <protection/>
    </xf>
    <xf numFmtId="173" fontId="1" fillId="0" borderId="0" xfId="61" applyNumberFormat="1" applyFont="1" applyBorder="1" applyAlignment="1">
      <alignment horizontal="center" vertical="top"/>
      <protection/>
    </xf>
    <xf numFmtId="0" fontId="2" fillId="0" borderId="0" xfId="61" applyFont="1" applyBorder="1" applyAlignment="1">
      <alignment horizontal="center" vertical="top"/>
      <protection/>
    </xf>
    <xf numFmtId="9" fontId="2" fillId="0" borderId="0" xfId="61" applyNumberFormat="1" applyFont="1" applyBorder="1" applyAlignment="1">
      <alignment horizontal="center" vertical="top"/>
      <protection/>
    </xf>
    <xf numFmtId="172" fontId="2" fillId="0" borderId="14" xfId="61" applyNumberFormat="1" applyFont="1" applyBorder="1" applyAlignment="1">
      <alignment horizontal="center" vertical="top"/>
      <protection/>
    </xf>
    <xf numFmtId="172" fontId="2" fillId="0" borderId="0" xfId="61" applyNumberFormat="1" applyFont="1" applyBorder="1" applyAlignment="1">
      <alignment horizontal="center" vertical="top"/>
      <protection/>
    </xf>
    <xf numFmtId="10" fontId="1" fillId="0" borderId="0" xfId="61" applyNumberFormat="1" applyFont="1" applyBorder="1" applyAlignment="1">
      <alignment horizontal="center" vertical="top"/>
      <protection/>
    </xf>
    <xf numFmtId="10" fontId="2" fillId="0" borderId="0" xfId="61" applyNumberFormat="1" applyFont="1" applyBorder="1" applyAlignment="1">
      <alignment horizontal="center" vertical="top"/>
      <protection/>
    </xf>
    <xf numFmtId="188" fontId="1" fillId="0" borderId="0" xfId="61" applyNumberFormat="1" applyFont="1" applyBorder="1" applyAlignment="1">
      <alignment horizontal="center" vertical="top"/>
      <protection/>
    </xf>
    <xf numFmtId="180" fontId="0" fillId="0" borderId="0" xfId="61" applyNumberFormat="1" applyFont="1" applyFill="1" applyAlignment="1">
      <alignment horizontal="center"/>
      <protection/>
    </xf>
    <xf numFmtId="0" fontId="1" fillId="0" borderId="0" xfId="62" applyFont="1" applyBorder="1" applyAlignment="1">
      <alignment vertical="top"/>
      <protection/>
    </xf>
    <xf numFmtId="0" fontId="1" fillId="0" borderId="0" xfId="62" applyFont="1" applyBorder="1" applyAlignment="1">
      <alignment horizontal="center" vertical="top"/>
      <protection/>
    </xf>
    <xf numFmtId="172" fontId="1" fillId="0" borderId="0" xfId="62" applyNumberFormat="1" applyFont="1" applyBorder="1" applyAlignment="1">
      <alignment horizontal="center" vertical="top"/>
      <protection/>
    </xf>
    <xf numFmtId="0" fontId="1" fillId="0" borderId="0" xfId="62" applyFont="1" applyBorder="1" applyAlignment="1">
      <alignment vertical="center"/>
      <protection/>
    </xf>
    <xf numFmtId="172" fontId="2" fillId="33" borderId="0" xfId="61" applyNumberFormat="1" applyFont="1" applyFill="1" applyBorder="1" applyAlignment="1">
      <alignment horizontal="center" vertical="top"/>
      <protection/>
    </xf>
    <xf numFmtId="0" fontId="1" fillId="0" borderId="0" xfId="0" applyFont="1" applyAlignment="1">
      <alignment horizontal="center"/>
    </xf>
    <xf numFmtId="0" fontId="1" fillId="33" borderId="0" xfId="61" applyFont="1" applyFill="1" applyBorder="1" applyAlignment="1">
      <alignment horizontal="justify" vertical="top" wrapText="1"/>
      <protection/>
    </xf>
    <xf numFmtId="178" fontId="1" fillId="0" borderId="0" xfId="51" applyNumberFormat="1" applyFont="1" applyFill="1" applyBorder="1" applyAlignment="1">
      <alignment horizontal="center" vertical="top"/>
    </xf>
    <xf numFmtId="0" fontId="0" fillId="0" borderId="0" xfId="61" applyFont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ta" xfId="58"/>
    <cellStyle name="Percent" xfId="59"/>
    <cellStyle name="Porcentual_$634545768448593750" xfId="60"/>
    <cellStyle name="Porcentual_$635025608108281250" xfId="61"/>
    <cellStyle name="Porcentual_$635025608108281250 2" xfId="62"/>
    <cellStyle name="Salida" xfId="63"/>
    <cellStyle name="Título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0000"/>
      <rgbColor rgb="00E1EFF9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0</xdr:row>
      <xdr:rowOff>0</xdr:rowOff>
    </xdr:from>
    <xdr:to>
      <xdr:col>7</xdr:col>
      <xdr:colOff>476250</xdr:colOff>
      <xdr:row>6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0"/>
          <a:ext cx="1076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="150" zoomScaleNormal="150" zoomScaleSheetLayoutView="100" workbookViewId="0" topLeftCell="A1">
      <selection activeCell="D5" sqref="D5"/>
    </sheetView>
  </sheetViews>
  <sheetFormatPr defaultColWidth="11.421875" defaultRowHeight="12.75"/>
  <cols>
    <col min="1" max="1" width="15.00390625" style="1" customWidth="1"/>
    <col min="2" max="2" width="25.7109375" style="1" customWidth="1"/>
    <col min="3" max="3" width="11.28125" style="1" customWidth="1"/>
    <col min="4" max="4" width="11.8515625" style="7" customWidth="1"/>
    <col min="5" max="5" width="13.8515625" style="7" customWidth="1"/>
    <col min="6" max="6" width="12.140625" style="7" customWidth="1"/>
    <col min="7" max="7" width="1.7109375" style="7" customWidth="1"/>
    <col min="8" max="8" width="8.421875" style="7" customWidth="1"/>
    <col min="9" max="9" width="1.7109375" style="1" customWidth="1"/>
    <col min="10" max="10" width="11.421875" style="52" customWidth="1"/>
    <col min="14" max="14" width="1.7109375" style="0" customWidth="1"/>
  </cols>
  <sheetData>
    <row r="1" spans="1:8" ht="12.75">
      <c r="A1" s="3"/>
      <c r="B1" s="3"/>
      <c r="C1" s="3"/>
      <c r="D1" s="8"/>
      <c r="E1" s="8"/>
      <c r="F1" s="8"/>
      <c r="G1" s="8"/>
      <c r="H1" s="8"/>
    </row>
    <row r="2" spans="1:8" ht="12.75" customHeight="1">
      <c r="A2" s="11" t="s">
        <v>30</v>
      </c>
      <c r="B2" s="11"/>
      <c r="C2" s="12" t="s">
        <v>1</v>
      </c>
      <c r="D2" s="54">
        <f ca="1">TODAY()</f>
        <v>42089</v>
      </c>
      <c r="E2" s="54"/>
      <c r="F2" s="13"/>
      <c r="G2" s="13"/>
      <c r="H2" s="13"/>
    </row>
    <row r="3" spans="1:8" ht="12.75" customHeight="1">
      <c r="A3" s="14" t="s">
        <v>0</v>
      </c>
      <c r="B3" s="15" t="s">
        <v>31</v>
      </c>
      <c r="C3" s="3"/>
      <c r="D3" s="8"/>
      <c r="E3" s="8"/>
      <c r="F3" s="16"/>
      <c r="G3" s="16"/>
      <c r="H3" s="16"/>
    </row>
    <row r="4" spans="1:8" ht="12.75" customHeight="1">
      <c r="A4" s="14" t="s">
        <v>2</v>
      </c>
      <c r="B4" s="15" t="s">
        <v>32</v>
      </c>
      <c r="C4" s="15"/>
      <c r="D4" s="13"/>
      <c r="E4" s="18"/>
      <c r="F4" s="8"/>
      <c r="G4" s="8"/>
      <c r="H4" s="18"/>
    </row>
    <row r="5" spans="1:8" ht="12.75" customHeight="1">
      <c r="A5" s="14" t="s">
        <v>3</v>
      </c>
      <c r="B5" s="15" t="s">
        <v>33</v>
      </c>
      <c r="C5" s="15"/>
      <c r="D5" s="13"/>
      <c r="E5" s="18"/>
      <c r="F5" s="8"/>
      <c r="G5" s="8"/>
      <c r="H5" s="18"/>
    </row>
    <row r="6" spans="1:8" ht="12.75" customHeight="1">
      <c r="A6" s="17"/>
      <c r="B6" s="15"/>
      <c r="C6" s="17"/>
      <c r="D6" s="13"/>
      <c r="E6" s="18"/>
      <c r="F6" s="8"/>
      <c r="G6" s="8"/>
      <c r="H6" s="18"/>
    </row>
    <row r="7" spans="1:8" ht="12.75" customHeight="1" thickBot="1">
      <c r="A7" s="11"/>
      <c r="B7" s="11"/>
      <c r="C7" s="13" t="s">
        <v>4</v>
      </c>
      <c r="D7" s="13"/>
      <c r="E7" s="13"/>
      <c r="F7" s="13"/>
      <c r="G7" s="13"/>
      <c r="H7" s="13"/>
    </row>
    <row r="8" spans="1:8" ht="12.75" customHeight="1" thickBot="1" thickTop="1">
      <c r="A8" s="19" t="s">
        <v>5</v>
      </c>
      <c r="B8" s="20" t="s">
        <v>6</v>
      </c>
      <c r="C8" s="21" t="s">
        <v>7</v>
      </c>
      <c r="D8" s="19" t="s">
        <v>8</v>
      </c>
      <c r="E8" s="20" t="s">
        <v>9</v>
      </c>
      <c r="F8" s="20" t="s">
        <v>10</v>
      </c>
      <c r="G8" s="22"/>
      <c r="H8" s="22" t="s">
        <v>21</v>
      </c>
    </row>
    <row r="9" spans="1:8" ht="12.75" thickTop="1">
      <c r="A9" s="2" t="s">
        <v>11</v>
      </c>
      <c r="B9" s="6"/>
      <c r="C9" s="6" t="s">
        <v>12</v>
      </c>
      <c r="D9" s="23"/>
      <c r="E9" s="24"/>
      <c r="F9" s="24"/>
      <c r="G9" s="24"/>
      <c r="H9" s="24"/>
    </row>
    <row r="10" spans="1:8" ht="12">
      <c r="A10" s="26" t="s">
        <v>13</v>
      </c>
      <c r="B10" s="27" t="s">
        <v>28</v>
      </c>
      <c r="C10" s="25"/>
      <c r="D10" s="4" t="s">
        <v>35</v>
      </c>
      <c r="E10" s="28">
        <v>1</v>
      </c>
      <c r="F10" s="46"/>
      <c r="G10" s="46"/>
      <c r="H10" s="24"/>
    </row>
    <row r="11" spans="1:8" ht="12.75" customHeight="1">
      <c r="A11" s="53" t="s">
        <v>34</v>
      </c>
      <c r="B11" s="53"/>
      <c r="C11" s="53"/>
      <c r="D11" s="53"/>
      <c r="E11" s="53"/>
      <c r="F11" s="53"/>
      <c r="G11" s="53"/>
      <c r="H11" s="53"/>
    </row>
    <row r="12" spans="1:8" ht="12.75" customHeight="1">
      <c r="A12" s="53"/>
      <c r="B12" s="53"/>
      <c r="C12" s="53"/>
      <c r="D12" s="53"/>
      <c r="E12" s="53"/>
      <c r="F12" s="53"/>
      <c r="G12" s="53"/>
      <c r="H12" s="53"/>
    </row>
    <row r="13" spans="1:8" ht="12">
      <c r="A13" s="53"/>
      <c r="B13" s="53"/>
      <c r="C13" s="53"/>
      <c r="D13" s="53"/>
      <c r="E13" s="53"/>
      <c r="F13" s="53"/>
      <c r="G13" s="53"/>
      <c r="H13" s="53"/>
    </row>
    <row r="14" spans="1:8" ht="12">
      <c r="A14" s="29" t="s">
        <v>14</v>
      </c>
      <c r="B14" s="29"/>
      <c r="C14" s="29"/>
      <c r="D14" s="36"/>
      <c r="E14" s="36"/>
      <c r="F14" s="36"/>
      <c r="G14" s="36"/>
      <c r="H14" s="36"/>
    </row>
    <row r="15" spans="1:8" ht="12">
      <c r="A15" s="31" t="s">
        <v>36</v>
      </c>
      <c r="B15" s="32" t="s">
        <v>36</v>
      </c>
      <c r="C15" s="33" t="s">
        <v>29</v>
      </c>
      <c r="D15" s="45">
        <v>41.88</v>
      </c>
      <c r="E15" s="38">
        <v>9.3</v>
      </c>
      <c r="F15" s="37">
        <f>+D15*E15</f>
        <v>389.48400000000004</v>
      </c>
      <c r="G15" s="37"/>
      <c r="H15" s="43">
        <f>+F15/F31</f>
        <v>0.45257420139740206</v>
      </c>
    </row>
    <row r="16" spans="1:8" ht="12">
      <c r="A16" s="31" t="s">
        <v>37</v>
      </c>
      <c r="B16" s="32" t="s">
        <v>37</v>
      </c>
      <c r="C16" s="33" t="s">
        <v>38</v>
      </c>
      <c r="D16" s="45">
        <v>14.3</v>
      </c>
      <c r="E16" s="38">
        <v>1</v>
      </c>
      <c r="F16" s="37">
        <f>+D16*E16</f>
        <v>14.3</v>
      </c>
      <c r="G16" s="37"/>
      <c r="H16" s="43">
        <f>+F16/F31</f>
        <v>0.016616372123072706</v>
      </c>
    </row>
    <row r="17" spans="1:8" ht="12">
      <c r="A17" s="31" t="s">
        <v>39</v>
      </c>
      <c r="B17" s="32" t="s">
        <v>39</v>
      </c>
      <c r="C17" s="33" t="s">
        <v>40</v>
      </c>
      <c r="D17" s="45">
        <v>187.5</v>
      </c>
      <c r="E17" s="38">
        <v>0.2</v>
      </c>
      <c r="F17" s="37">
        <f>+D17*E17</f>
        <v>37.5</v>
      </c>
      <c r="G17" s="37"/>
      <c r="H17" s="43">
        <f>+F17/F31</f>
        <v>0.043574402420645204</v>
      </c>
    </row>
    <row r="18" spans="1:8" ht="12">
      <c r="A18" s="31"/>
      <c r="B18" s="32"/>
      <c r="C18" s="33"/>
      <c r="D18" s="45"/>
      <c r="E18" s="38"/>
      <c r="F18" s="37"/>
      <c r="G18" s="37"/>
      <c r="H18" s="43"/>
    </row>
    <row r="19" spans="1:8" ht="12">
      <c r="A19" s="35" t="s">
        <v>15</v>
      </c>
      <c r="B19" s="29" t="s">
        <v>14</v>
      </c>
      <c r="C19" s="29"/>
      <c r="D19" s="39"/>
      <c r="E19" s="36"/>
      <c r="F19" s="41">
        <f>SUM(F15:F17)</f>
        <v>441.28400000000005</v>
      </c>
      <c r="G19" s="42"/>
      <c r="H19" s="44">
        <f>SUM(H15:H16)</f>
        <v>0.4691905735204748</v>
      </c>
    </row>
    <row r="20" spans="1:8" ht="12">
      <c r="A20" s="35"/>
      <c r="B20" s="29"/>
      <c r="C20" s="29"/>
      <c r="D20" s="39"/>
      <c r="E20" s="36"/>
      <c r="F20" s="42"/>
      <c r="G20" s="42"/>
      <c r="H20" s="44"/>
    </row>
    <row r="21" spans="1:8" ht="12">
      <c r="A21" s="29" t="s">
        <v>16</v>
      </c>
      <c r="B21" s="29"/>
      <c r="C21" s="29"/>
      <c r="D21" s="36"/>
      <c r="E21" s="36"/>
      <c r="F21" s="36"/>
      <c r="G21" s="36"/>
      <c r="H21" s="36"/>
    </row>
    <row r="22" spans="1:8" ht="12">
      <c r="A22" s="47" t="s">
        <v>27</v>
      </c>
      <c r="B22" s="50" t="s">
        <v>42</v>
      </c>
      <c r="C22" s="48" t="s">
        <v>17</v>
      </c>
      <c r="D22" s="49">
        <v>271.4</v>
      </c>
      <c r="E22" s="38">
        <v>1.5</v>
      </c>
      <c r="F22" s="37">
        <f>+D22*E22</f>
        <v>407.09999999999997</v>
      </c>
      <c r="G22" s="37"/>
      <c r="H22" s="43">
        <f>F22/F31</f>
        <v>0.4730437126785243</v>
      </c>
    </row>
    <row r="23" spans="1:8" ht="12">
      <c r="A23" s="30"/>
      <c r="B23" s="34"/>
      <c r="C23" s="30"/>
      <c r="D23" s="30"/>
      <c r="E23" s="36"/>
      <c r="F23" s="41"/>
      <c r="G23" s="42"/>
      <c r="H23" s="44"/>
    </row>
    <row r="24" spans="1:8" ht="12">
      <c r="A24" s="35" t="s">
        <v>15</v>
      </c>
      <c r="B24" s="29" t="s">
        <v>16</v>
      </c>
      <c r="C24" s="29"/>
      <c r="D24" s="39"/>
      <c r="E24" s="36"/>
      <c r="F24" s="42">
        <f>+F22</f>
        <v>407.09999999999997</v>
      </c>
      <c r="G24" s="42"/>
      <c r="H24" s="44">
        <f>SUM(H22)</f>
        <v>0.4730437126785243</v>
      </c>
    </row>
    <row r="25" spans="1:8" ht="12">
      <c r="A25" s="35"/>
      <c r="B25" s="29"/>
      <c r="C25" s="29"/>
      <c r="D25" s="39"/>
      <c r="E25" s="36"/>
      <c r="F25" s="42"/>
      <c r="G25" s="42"/>
      <c r="H25" s="44"/>
    </row>
    <row r="26" spans="1:8" ht="12">
      <c r="A26" s="29" t="s">
        <v>18</v>
      </c>
      <c r="B26" s="29"/>
      <c r="C26" s="29"/>
      <c r="D26" s="36"/>
      <c r="E26" s="36"/>
      <c r="F26" s="36"/>
      <c r="G26" s="36"/>
      <c r="H26" s="36"/>
    </row>
    <row r="27" spans="1:8" ht="12">
      <c r="A27" s="31" t="s">
        <v>19</v>
      </c>
      <c r="B27" s="32" t="s">
        <v>20</v>
      </c>
      <c r="C27" s="33" t="s">
        <v>21</v>
      </c>
      <c r="D27" s="37">
        <f>+F24</f>
        <v>407.09999999999997</v>
      </c>
      <c r="E27" s="38">
        <v>0.03</v>
      </c>
      <c r="F27" s="37">
        <f>+D27*E27</f>
        <v>12.213</v>
      </c>
      <c r="G27" s="37"/>
      <c r="H27" s="43">
        <f>+F27/F31</f>
        <v>0.01419131138035573</v>
      </c>
    </row>
    <row r="28" spans="1:8" ht="12">
      <c r="A28" s="2"/>
      <c r="B28" s="5"/>
      <c r="C28" s="6"/>
      <c r="D28" s="9"/>
      <c r="E28" s="10"/>
      <c r="F28" s="9"/>
      <c r="G28" s="9"/>
      <c r="H28" s="43"/>
    </row>
    <row r="29" spans="1:8" ht="12">
      <c r="A29" s="35" t="s">
        <v>15</v>
      </c>
      <c r="B29" s="29" t="s">
        <v>18</v>
      </c>
      <c r="C29" s="29"/>
      <c r="D29" s="39"/>
      <c r="E29" s="36"/>
      <c r="F29" s="41">
        <f>SUM(F27:F28)</f>
        <v>12.213</v>
      </c>
      <c r="G29" s="42"/>
      <c r="H29" s="44">
        <f>SUM(H27:H28)</f>
        <v>0.01419131138035573</v>
      </c>
    </row>
    <row r="30" spans="1:8" ht="12">
      <c r="A30" s="35"/>
      <c r="B30" s="29"/>
      <c r="C30" s="29"/>
      <c r="D30" s="39"/>
      <c r="E30" s="36"/>
      <c r="F30" s="42"/>
      <c r="G30" s="42"/>
      <c r="H30" s="44"/>
    </row>
    <row r="31" spans="1:8" ht="12">
      <c r="A31" s="29" t="s">
        <v>22</v>
      </c>
      <c r="B31" s="29"/>
      <c r="C31" s="30"/>
      <c r="D31" s="36"/>
      <c r="E31" s="36"/>
      <c r="F31" s="41">
        <f>F29+F19+F24</f>
        <v>860.597</v>
      </c>
      <c r="G31" s="42"/>
      <c r="H31" s="44">
        <f>+H29+H19+H24</f>
        <v>0.9564255975793547</v>
      </c>
    </row>
    <row r="32" spans="1:8" ht="12">
      <c r="A32" s="29"/>
      <c r="B32" s="29"/>
      <c r="C32" s="30"/>
      <c r="D32" s="36"/>
      <c r="E32" s="36"/>
      <c r="F32" s="42"/>
      <c r="G32" s="42"/>
      <c r="H32" s="44"/>
    </row>
    <row r="33" spans="1:8" ht="12">
      <c r="A33" s="29" t="s">
        <v>23</v>
      </c>
      <c r="B33" s="29"/>
      <c r="C33" s="29"/>
      <c r="D33" s="40">
        <v>0.1</v>
      </c>
      <c r="E33" s="36"/>
      <c r="F33" s="42">
        <f>+F31*D33</f>
        <v>86.0597</v>
      </c>
      <c r="G33" s="42"/>
      <c r="H33" s="36"/>
    </row>
    <row r="34" spans="1:8" ht="12">
      <c r="A34" s="29" t="s">
        <v>24</v>
      </c>
      <c r="B34" s="29"/>
      <c r="C34" s="29"/>
      <c r="D34" s="36"/>
      <c r="E34" s="36"/>
      <c r="F34" s="42">
        <f>+F31+F33</f>
        <v>946.6567</v>
      </c>
      <c r="G34" s="42"/>
      <c r="H34" s="36"/>
    </row>
    <row r="35" spans="1:8" ht="12">
      <c r="A35" s="29"/>
      <c r="B35" s="29"/>
      <c r="C35" s="29"/>
      <c r="D35" s="36"/>
      <c r="E35" s="36"/>
      <c r="F35" s="42"/>
      <c r="G35" s="42"/>
      <c r="H35" s="36"/>
    </row>
    <row r="36" spans="1:8" ht="12">
      <c r="A36" s="29" t="s">
        <v>24</v>
      </c>
      <c r="B36" s="29"/>
      <c r="C36" s="29"/>
      <c r="D36" s="36"/>
      <c r="E36" s="36"/>
      <c r="F36" s="42">
        <f>+F34</f>
        <v>946.6567</v>
      </c>
      <c r="G36" s="42"/>
      <c r="H36" s="36"/>
    </row>
    <row r="37" spans="1:8" ht="12">
      <c r="A37" s="29" t="s">
        <v>25</v>
      </c>
      <c r="B37" s="29"/>
      <c r="C37" s="29"/>
      <c r="D37" s="40">
        <v>0.1</v>
      </c>
      <c r="E37" s="36"/>
      <c r="F37" s="42">
        <f>+F36*D37</f>
        <v>94.66567</v>
      </c>
      <c r="G37" s="42"/>
      <c r="H37" s="36"/>
    </row>
    <row r="38" spans="1:8" ht="12">
      <c r="A38" s="29" t="s">
        <v>26</v>
      </c>
      <c r="B38" s="29"/>
      <c r="C38" s="29"/>
      <c r="D38" s="36"/>
      <c r="E38" s="36"/>
      <c r="F38" s="51">
        <f>+F36+F37</f>
        <v>1041.32237</v>
      </c>
      <c r="G38" s="42"/>
      <c r="H38" s="36"/>
    </row>
    <row r="39" ht="12">
      <c r="F39" s="55" t="s">
        <v>41</v>
      </c>
    </row>
  </sheetData>
  <sheetProtection/>
  <mergeCells count="2">
    <mergeCell ref="D2:E2"/>
    <mergeCell ref="A11:H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scale="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Javier Enríquez Ramírez</cp:lastModifiedBy>
  <cp:lastPrinted>2015-03-27T01:09:26Z</cp:lastPrinted>
  <dcterms:created xsi:type="dcterms:W3CDTF">2013-04-26T13:13:40Z</dcterms:created>
  <dcterms:modified xsi:type="dcterms:W3CDTF">2015-03-27T01:09:34Z</dcterms:modified>
  <cp:category/>
  <cp:version/>
  <cp:contentType/>
  <cp:contentStatus/>
</cp:coreProperties>
</file>